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30" windowWidth="9720" windowHeight="9555"/>
  </bookViews>
  <sheets>
    <sheet name="3.7" sheetId="1" r:id="rId1"/>
  </sheets>
  <definedNames>
    <definedName name="_xlnm.Print_Area" localSheetId="0">'3.7'!$B$1:$F$25</definedName>
  </definedNames>
  <calcPr calcId="124519"/>
</workbook>
</file>

<file path=xl/calcChain.xml><?xml version="1.0" encoding="utf-8"?>
<calcChain xmlns="http://schemas.openxmlformats.org/spreadsheetml/2006/main">
  <c r="F21" i="1"/>
  <c r="F25" l="1"/>
  <c r="F12" l="1"/>
  <c r="F13"/>
  <c r="F14"/>
  <c r="F22"/>
  <c r="F16"/>
  <c r="F10"/>
  <c r="F11"/>
  <c r="D19" l="1"/>
  <c r="D18" s="1"/>
  <c r="C19"/>
  <c r="C18" s="1"/>
  <c r="D6"/>
  <c r="C6"/>
  <c r="E11"/>
  <c r="E12"/>
  <c r="E13"/>
  <c r="E21"/>
  <c r="F26"/>
  <c r="F27"/>
  <c r="E26"/>
  <c r="E27"/>
  <c r="F24" l="1"/>
  <c r="E17" l="1"/>
  <c r="F17" l="1"/>
  <c r="E8" l="1"/>
  <c r="E9"/>
  <c r="E10"/>
  <c r="E14"/>
  <c r="E15"/>
  <c r="E16"/>
  <c r="E22"/>
  <c r="E23"/>
  <c r="E24"/>
  <c r="E25"/>
  <c r="F8" l="1"/>
  <c r="F9"/>
  <c r="F15"/>
  <c r="F23"/>
  <c r="F6" l="1"/>
  <c r="D5" l="1"/>
  <c r="E6"/>
  <c r="E19"/>
  <c r="F19"/>
  <c r="E18" l="1"/>
  <c r="C5"/>
  <c r="E5" s="1"/>
  <c r="F18"/>
  <c r="F5" l="1"/>
</calcChain>
</file>

<file path=xl/sharedStrings.xml><?xml version="1.0" encoding="utf-8"?>
<sst xmlns="http://schemas.openxmlformats.org/spreadsheetml/2006/main" count="29" uniqueCount="28">
  <si>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</si>
  <si>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</si>
  <si>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</si>
  <si>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</si>
  <si>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</si>
  <si>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</si>
  <si>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</si>
  <si>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</si>
  <si>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</si>
  <si>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</si>
  <si>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</si>
  <si>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</si>
  <si>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</si>
  <si>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</si>
  <si>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</si>
  <si>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</si>
  <si>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</si>
  <si>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</si>
  <si>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</si>
  <si>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</si>
  <si>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</si>
  <si>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</si>
  <si>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</si>
  <si>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</si>
  <si>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Исполнение за I квартал                 2018 года</t>
  </si>
  <si>
    <t>Исполнение за I квартал                    2019 года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</si>
  <si>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</si>
  <si>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Сведения о поступлении доходов в бюджет Нижневартовского района по видам доходов за I квартал 2019 года в сравнении с I кварталом 2018 года,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</si>
</sst>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2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vertical="top" wrapText="1"/>
    </xf>
    <xf numFmtId="164" fontId="9" fillId="0" borderId="0" xfId="0" applyNumberFormat="1" applyFont="1"/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164" fontId="12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"/>
  <sheetViews>
    <sheetView tabSelected="1" topLeftCell="B1" workbookViewId="0">
      <selection activeCell="E10" sqref="E10"/>
    </sheetView>
  </sheetViews>
  <sheetFormatPr defaultRowHeight="15"/>
  <cols>
    <col min="1" max="1" width="0" style="2" hidden="1" customWidth="1"/>
    <col min="2" max="2" width="53.28515625" style="2" customWidth="1"/>
    <col min="3" max="3" width="17" style="26" customWidth="1"/>
    <col min="4" max="4" width="16.85546875" style="26" customWidth="1"/>
    <col min="5" max="5" width="14" style="2" customWidth="1"/>
    <col min="6" max="6" width="16.85546875" style="2" customWidth="1"/>
    <col min="7" max="16384" width="9.140625" style="2"/>
  </cols>
  <sheetData>
    <row r="1" spans="1:6" ht="68.25" customHeight="1">
      <c r="A1" s="1"/>
      <c r="B1" s="27" t="s">
        <v>27</v>
      </c>
      <c r="C1" s="27"/>
      <c r="D1" s="27"/>
      <c r="E1" s="27"/>
      <c r="F1" s="27"/>
    </row>
    <row r="2" spans="1:6" ht="23.25" customHeight="1">
      <c r="B2" s="30" t="s">
        <v>0</v>
      </c>
      <c r="C2" s="32" t="s">
        <v>24</v>
      </c>
      <c r="D2" s="32" t="s">
        <v>25</v>
      </c>
      <c r="E2" s="28" t="s">
        <v>12</v>
      </c>
      <c r="F2" s="28" t="s">
        <v>14</v>
      </c>
    </row>
    <row r="3" spans="1:6" ht="40.5" customHeight="1">
      <c r="B3" s="31"/>
      <c r="C3" s="32"/>
      <c r="D3" s="32"/>
      <c r="E3" s="29"/>
      <c r="F3" s="29"/>
    </row>
    <row r="4" spans="1:6">
      <c r="B4" s="3">
        <v>1</v>
      </c>
      <c r="C4" s="4">
        <v>2</v>
      </c>
      <c r="D4" s="4">
        <v>3</v>
      </c>
      <c r="E4" s="5">
        <v>4</v>
      </c>
      <c r="F4" s="5">
        <v>5</v>
      </c>
    </row>
    <row r="5" spans="1:6">
      <c r="B5" s="6" t="s">
        <v>1</v>
      </c>
      <c r="C5" s="7">
        <f>C6+C18</f>
        <v>941036.89400000009</v>
      </c>
      <c r="D5" s="7">
        <f>D6+D18</f>
        <v>990922.3</v>
      </c>
      <c r="E5" s="8">
        <f>D5-C5</f>
        <v>49885.405999999959</v>
      </c>
      <c r="F5" s="8">
        <f>D5/C5*100</f>
        <v>105.30111054285614</v>
      </c>
    </row>
    <row r="6" spans="1:6" s="9" customFormat="1">
      <c r="B6" s="10" t="s">
        <v>7</v>
      </c>
      <c r="C6" s="7">
        <f>C8+C9+C10+C11+C12+C13+C14+C15+C16+C17</f>
        <v>514954.45</v>
      </c>
      <c r="D6" s="7">
        <f>D8+D9+D10+D11+D12+D13+D14+D15+D16+D17</f>
        <v>461160.10000000003</v>
      </c>
      <c r="E6" s="8">
        <f>D6-C6</f>
        <v>-53794.349999999977</v>
      </c>
      <c r="F6" s="8">
        <f>D6/C6*100</f>
        <v>89.553571194500805</v>
      </c>
    </row>
    <row r="7" spans="1:6" s="9" customFormat="1">
      <c r="B7" s="11" t="s">
        <v>2</v>
      </c>
      <c r="C7" s="12"/>
      <c r="D7" s="12"/>
      <c r="E7" s="13"/>
      <c r="F7" s="14"/>
    </row>
    <row r="8" spans="1:6" s="9" customFormat="1">
      <c r="B8" s="11" t="s">
        <v>3</v>
      </c>
      <c r="C8" s="12">
        <v>343732.6</v>
      </c>
      <c r="D8" s="12">
        <v>374782.7</v>
      </c>
      <c r="E8" s="13">
        <f t="shared" ref="E8:E17" si="0">D8-C8</f>
        <v>31050.100000000035</v>
      </c>
      <c r="F8" s="14">
        <f t="shared" ref="F8:F17" si="1">D8/C8*100</f>
        <v>109.03321360848521</v>
      </c>
    </row>
    <row r="9" spans="1:6" s="9" customFormat="1" ht="30">
      <c r="B9" s="15" t="s">
        <v>5</v>
      </c>
      <c r="C9" s="12">
        <v>2399.25</v>
      </c>
      <c r="D9" s="12">
        <v>2715.3</v>
      </c>
      <c r="E9" s="13">
        <f t="shared" si="0"/>
        <v>316.05000000000018</v>
      </c>
      <c r="F9" s="14">
        <f t="shared" si="1"/>
        <v>113.17286652078775</v>
      </c>
    </row>
    <row r="10" spans="1:6" s="9" customFormat="1" ht="30">
      <c r="B10" s="16" t="s">
        <v>16</v>
      </c>
      <c r="C10" s="12">
        <v>10684</v>
      </c>
      <c r="D10" s="12">
        <v>9578.9</v>
      </c>
      <c r="E10" s="13">
        <f t="shared" si="0"/>
        <v>-1105.1000000000004</v>
      </c>
      <c r="F10" s="14">
        <f t="shared" si="1"/>
        <v>89.656495694496442</v>
      </c>
    </row>
    <row r="11" spans="1:6" s="9" customFormat="1" ht="30">
      <c r="B11" s="16" t="s">
        <v>17</v>
      </c>
      <c r="C11" s="12">
        <v>2346.5</v>
      </c>
      <c r="D11" s="12">
        <v>1751.4</v>
      </c>
      <c r="E11" s="13">
        <f t="shared" si="0"/>
        <v>-595.09999999999991</v>
      </c>
      <c r="F11" s="14">
        <f t="shared" si="1"/>
        <v>74.638823780098022</v>
      </c>
    </row>
    <row r="12" spans="1:6" s="9" customFormat="1">
      <c r="B12" s="16" t="s">
        <v>4</v>
      </c>
      <c r="C12" s="12">
        <v>150.9</v>
      </c>
      <c r="D12" s="12">
        <v>51.3</v>
      </c>
      <c r="E12" s="13">
        <f t="shared" si="0"/>
        <v>-99.600000000000009</v>
      </c>
      <c r="F12" s="14">
        <f t="shared" si="1"/>
        <v>33.996023856858841</v>
      </c>
    </row>
    <row r="13" spans="1:6" s="9" customFormat="1" ht="30">
      <c r="B13" s="16" t="s">
        <v>18</v>
      </c>
      <c r="C13" s="12">
        <v>820.2</v>
      </c>
      <c r="D13" s="12">
        <v>1263.8</v>
      </c>
      <c r="E13" s="13">
        <f t="shared" si="0"/>
        <v>443.59999999999991</v>
      </c>
      <c r="F13" s="14">
        <f t="shared" si="1"/>
        <v>154.08436966593513</v>
      </c>
    </row>
    <row r="14" spans="1:6" s="9" customFormat="1">
      <c r="B14" s="11" t="s">
        <v>19</v>
      </c>
      <c r="C14" s="12">
        <v>32.4</v>
      </c>
      <c r="D14" s="12">
        <v>51.2</v>
      </c>
      <c r="E14" s="13">
        <f t="shared" si="0"/>
        <v>18.800000000000004</v>
      </c>
      <c r="F14" s="14">
        <f t="shared" si="1"/>
        <v>158.02469135802471</v>
      </c>
    </row>
    <row r="15" spans="1:6" s="9" customFormat="1">
      <c r="B15" s="11" t="s">
        <v>20</v>
      </c>
      <c r="C15" s="12">
        <v>6943.1</v>
      </c>
      <c r="D15" s="12">
        <v>7083.8</v>
      </c>
      <c r="E15" s="13">
        <f t="shared" si="0"/>
        <v>140.69999999999982</v>
      </c>
      <c r="F15" s="14">
        <f t="shared" si="1"/>
        <v>102.02647232504212</v>
      </c>
    </row>
    <row r="16" spans="1:6" s="9" customFormat="1">
      <c r="B16" s="11" t="s">
        <v>21</v>
      </c>
      <c r="C16" s="12">
        <v>794.7</v>
      </c>
      <c r="D16" s="12">
        <v>916.3</v>
      </c>
      <c r="E16" s="13">
        <f t="shared" si="0"/>
        <v>121.59999999999991</v>
      </c>
      <c r="F16" s="14">
        <f t="shared" si="1"/>
        <v>115.30137158676229</v>
      </c>
    </row>
    <row r="17" spans="2:8" s="9" customFormat="1">
      <c r="B17" s="11" t="s">
        <v>15</v>
      </c>
      <c r="C17" s="12">
        <v>147050.79999999999</v>
      </c>
      <c r="D17" s="12">
        <v>62965.4</v>
      </c>
      <c r="E17" s="13">
        <f t="shared" si="0"/>
        <v>-84085.4</v>
      </c>
      <c r="F17" s="14">
        <f t="shared" si="1"/>
        <v>42.818808194175077</v>
      </c>
      <c r="H17" s="17"/>
    </row>
    <row r="18" spans="2:8">
      <c r="B18" s="6" t="s">
        <v>11</v>
      </c>
      <c r="C18" s="7">
        <f>C19+C25+C26+C27</f>
        <v>426082.44400000002</v>
      </c>
      <c r="D18" s="7">
        <f>D19+D25+D26+D27</f>
        <v>529762.19999999995</v>
      </c>
      <c r="E18" s="8">
        <f t="shared" ref="E18:E19" si="2">D18-C18</f>
        <v>103679.75599999994</v>
      </c>
      <c r="F18" s="8">
        <f t="shared" ref="F18:F21" si="3">D18/C18*100</f>
        <v>124.33326166332259</v>
      </c>
    </row>
    <row r="19" spans="2:8" ht="30">
      <c r="B19" s="18" t="s">
        <v>6</v>
      </c>
      <c r="C19" s="12">
        <f>C21+C22+C23+C24</f>
        <v>421043.685</v>
      </c>
      <c r="D19" s="12">
        <f>D21+D22+D23+D24</f>
        <v>528302.69999999995</v>
      </c>
      <c r="E19" s="13">
        <f t="shared" si="2"/>
        <v>107259.01499999996</v>
      </c>
      <c r="F19" s="14">
        <f t="shared" si="3"/>
        <v>125.47455734907886</v>
      </c>
    </row>
    <row r="20" spans="2:8">
      <c r="B20" s="18" t="s">
        <v>2</v>
      </c>
      <c r="C20" s="12"/>
      <c r="D20" s="12"/>
      <c r="E20" s="13"/>
      <c r="F20" s="14"/>
    </row>
    <row r="21" spans="2:8" ht="30">
      <c r="B21" s="19" t="s">
        <v>22</v>
      </c>
      <c r="C21" s="20">
        <v>5282.1</v>
      </c>
      <c r="D21" s="20">
        <v>3437.3</v>
      </c>
      <c r="E21" s="21">
        <f>D21-C21</f>
        <v>-1844.8000000000002</v>
      </c>
      <c r="F21" s="14">
        <f t="shared" si="3"/>
        <v>65.074496885708328</v>
      </c>
    </row>
    <row r="22" spans="2:8" ht="30">
      <c r="B22" s="19" t="s">
        <v>8</v>
      </c>
      <c r="C22" s="20">
        <v>40218.535000000003</v>
      </c>
      <c r="D22" s="20">
        <v>32139.9</v>
      </c>
      <c r="E22" s="13">
        <f>D22-C22</f>
        <v>-8078.635000000002</v>
      </c>
      <c r="F22" s="22">
        <f>D22/C22*100</f>
        <v>79.913154469699094</v>
      </c>
    </row>
    <row r="23" spans="2:8" ht="30">
      <c r="B23" s="19" t="s">
        <v>13</v>
      </c>
      <c r="C23" s="20">
        <v>292976.565</v>
      </c>
      <c r="D23" s="20">
        <v>341442</v>
      </c>
      <c r="E23" s="13">
        <f>D23-C23</f>
        <v>48465.434999999998</v>
      </c>
      <c r="F23" s="22">
        <f>D23/C23*100</f>
        <v>116.54242720744577</v>
      </c>
    </row>
    <row r="24" spans="2:8">
      <c r="B24" s="23" t="s">
        <v>9</v>
      </c>
      <c r="C24" s="20">
        <v>82566.485000000001</v>
      </c>
      <c r="D24" s="20">
        <v>151283.5</v>
      </c>
      <c r="E24" s="13">
        <f>D24-C24</f>
        <v>68717.014999999999</v>
      </c>
      <c r="F24" s="22">
        <f>D24/C24*100</f>
        <v>183.22628122052186</v>
      </c>
    </row>
    <row r="25" spans="2:8">
      <c r="B25" s="24" t="s">
        <v>10</v>
      </c>
      <c r="C25" s="12">
        <v>809.25900000000001</v>
      </c>
      <c r="D25" s="12">
        <v>1157</v>
      </c>
      <c r="E25" s="13">
        <f>D25-C25</f>
        <v>347.74099999999999</v>
      </c>
      <c r="F25" s="22">
        <f>D25/C25*100</f>
        <v>142.97029751908846</v>
      </c>
    </row>
    <row r="26" spans="2:8" ht="63.75" customHeight="1">
      <c r="B26" s="25" t="s">
        <v>26</v>
      </c>
      <c r="C26" s="12">
        <v>4569.3999999999996</v>
      </c>
      <c r="D26" s="12">
        <v>753.7</v>
      </c>
      <c r="E26" s="13">
        <f t="shared" ref="E26:E27" si="4">D26-C26</f>
        <v>-3815.7</v>
      </c>
      <c r="F26" s="14">
        <f t="shared" ref="F26:F27" si="5">D26/C26*100</f>
        <v>16.494506937453497</v>
      </c>
    </row>
    <row r="27" spans="2:8" ht="45">
      <c r="B27" s="25" t="s">
        <v>23</v>
      </c>
      <c r="C27" s="12">
        <v>-339.9</v>
      </c>
      <c r="D27" s="12">
        <v>-451.2</v>
      </c>
      <c r="E27" s="13">
        <f t="shared" si="4"/>
        <v>-111.30000000000001</v>
      </c>
      <c r="F27" s="14">
        <f t="shared" si="5"/>
        <v>132.74492497793469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BaevaVM</cp:lastModifiedBy>
  <cp:lastPrinted>2019-04-15T05:55:43Z</cp:lastPrinted>
  <dcterms:created xsi:type="dcterms:W3CDTF">2015-05-06T07:14:08Z</dcterms:created>
  <dcterms:modified xsi:type="dcterms:W3CDTF">2019-05-06T06:42:09Z</dcterms:modified>
</cp:coreProperties>
</file>